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3A75AF19-488A-4110-AEEB-66B08E5077F5}" xr6:coauthVersionLast="47" xr6:coauthVersionMax="47" xr10:uidLastSave="{00000000-0000-0000-0000-000000000000}"/>
  <bookViews>
    <workbookView xWindow="-120" yWindow="-120" windowWidth="20730" windowHeight="11160" xr2:uid="{F7571DD8-9CDB-4CC8-9CF2-D682217876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<sst xmlns="http://schemas.openxmlformats.org/spreadsheetml/2006/main" count="29" uniqueCount="25">
  <si>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IT0005497000 - BTP ITALIA 28-06-2022 28-06-2030     TASSO 1.60 INDICIZZATO ISTAT         EX PREMIO FEDELTA'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</si>
  <si>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</si>
  <si>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</si>
  <si>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</si>
  <si>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</si>
  <si>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</si>
  <si>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</si>
  <si>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</si>
  <si>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</si>
  <si>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</si>
  <si>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OTTOBRE  </t>
  </si>
  <si>
    <t>SETTEMBRE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</si>
  <si>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</si>
  <si>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</si>
  <si>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</si>
  <si>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</si>
  <si>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</si>
  <si>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</si>
  <si>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</si>
  <si>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</si>
  <si>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</si>
  <si>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</si>
  <si>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16/04/2025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</si>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</sst>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23156-9C91-4728-832D-063667653346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"28/12/24"</f>
        <v>28/12/24</v>
      </c>
      <c r="B12" s="14" t="str">
        <f>"120.00"</f>
        <v>120.00</v>
      </c>
      <c r="C12" s="14" t="str">
        <f>"120.10"</f>
        <v>120.10</v>
      </c>
      <c r="D12" s="14" t="str">
        <f>"27"</f>
        <v>27</v>
      </c>
      <c r="E12" s="14" t="str">
        <f>"31"</f>
        <v>31</v>
      </c>
      <c r="F12" s="14"/>
      <c r="G12" s="13" t="str">
        <f>"120.08710"</f>
        <v>120.08710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"121.10"</f>
        <v>121.10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"121.40"</f>
        <v>121.40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"121.10000"</f>
        <v>121.10000</v>
      </c>
      <c r="F26" s="40"/>
      <c r="G26" s="44" t="str">
        <f>" 1.00843"</f>
        <v xml:space="preserve"> 1.00843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"121.10968"</f>
        <v>121.10968</v>
      </c>
      <c r="F27" s="40"/>
      <c r="G27" s="44" t="str">
        <f>" 1.00852"</f>
        <v xml:space="preserve"> 1.00852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"121.11935"</f>
        <v>121.11935</v>
      </c>
      <c r="F28" s="40"/>
      <c r="G28" s="44" t="str">
        <f>" 1.00860"</f>
        <v xml:space="preserve"> 1.00860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"121.12903"</f>
        <v>121.12903</v>
      </c>
      <c r="F29" s="40"/>
      <c r="G29" s="44" t="str">
        <f>" 1.00868"</f>
        <v xml:space="preserve"> 1.00868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"121.13871"</f>
        <v>121.13871</v>
      </c>
      <c r="F30" s="40"/>
      <c r="G30" s="44" t="str">
        <f>" 1.00876"</f>
        <v xml:space="preserve"> 1.00876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"121.14839"</f>
        <v>121.14839</v>
      </c>
      <c r="F31" s="40"/>
      <c r="G31" s="44" t="str">
        <f>" 1.00884"</f>
        <v xml:space="preserve"> 1.00884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"121.15806"</f>
        <v>121.15806</v>
      </c>
      <c r="F32" s="40"/>
      <c r="G32" s="44" t="str">
        <f>" 1.00892"</f>
        <v xml:space="preserve"> 1.00892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"121.16774"</f>
        <v>121.16774</v>
      </c>
      <c r="F33" s="40"/>
      <c r="G33" s="44" t="str">
        <f>" 1.00900"</f>
        <v xml:space="preserve"> 1.00900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"121.17742"</f>
        <v>121.17742</v>
      </c>
      <c r="F34" s="40"/>
      <c r="G34" s="44" t="str">
        <f>" 1.00908"</f>
        <v xml:space="preserve"> 1.00908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"121.18710"</f>
        <v>121.18710</v>
      </c>
      <c r="F35" s="40"/>
      <c r="G35" s="44" t="str">
        <f>" 1.00916"</f>
        <v xml:space="preserve"> 1.00916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"121.19677"</f>
        <v>121.19677</v>
      </c>
      <c r="F36" s="40"/>
      <c r="G36" s="44" t="str">
        <f>" 1.00924"</f>
        <v xml:space="preserve"> 1.00924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"121.20645"</f>
        <v>121.20645</v>
      </c>
      <c r="F37" s="40"/>
      <c r="G37" s="44" t="str">
        <f>" 1.00932"</f>
        <v xml:space="preserve"> 1.00932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"121.21613"</f>
        <v>121.21613</v>
      </c>
      <c r="F38" s="40"/>
      <c r="G38" s="44" t="str">
        <f>" 1.00940"</f>
        <v xml:space="preserve"> 1.00940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"121.22581"</f>
        <v>121.22581</v>
      </c>
      <c r="F39" s="40"/>
      <c r="G39" s="44" t="str">
        <f>" 1.00948"</f>
        <v xml:space="preserve"> 1.00948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"121.23548"</f>
        <v>121.23548</v>
      </c>
      <c r="F40" s="40"/>
      <c r="G40" s="44" t="str">
        <f>" 1.00956"</f>
        <v xml:space="preserve"> 1.00956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"121.24516"</f>
        <v>121.24516</v>
      </c>
      <c r="F41" s="40"/>
      <c r="G41" s="44" t="str">
        <f>" 1.00964"</f>
        <v xml:space="preserve"> 1.00964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"121.25484"</f>
        <v>121.25484</v>
      </c>
      <c r="F42" s="40"/>
      <c r="G42" s="44" t="str">
        <f>" 1.00972"</f>
        <v xml:space="preserve"> 1.00972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"121.26452"</f>
        <v>121.26452</v>
      </c>
      <c r="F43" s="40"/>
      <c r="G43" s="44" t="str">
        <f>" 1.00980"</f>
        <v xml:space="preserve"> 1.00980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"121.27419"</f>
        <v>121.27419</v>
      </c>
      <c r="F44" s="40"/>
      <c r="G44" s="44" t="str">
        <f>" 1.00989"</f>
        <v xml:space="preserve"> 1.00989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"121.28387"</f>
        <v>121.28387</v>
      </c>
      <c r="F45" s="40"/>
      <c r="G45" s="44" t="str">
        <f>" 1.00997"</f>
        <v xml:space="preserve"> 1.00997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"121.29355"</f>
        <v>121.29355</v>
      </c>
      <c r="F46" s="40"/>
      <c r="G46" s="44" t="str">
        <f>" 1.01005"</f>
        <v xml:space="preserve"> 1.01005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"121.30323"</f>
        <v>121.30323</v>
      </c>
      <c r="F47" s="40"/>
      <c r="G47" s="44" t="str">
        <f>" 1.01013"</f>
        <v xml:space="preserve"> 1.01013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"121.31290"</f>
        <v>121.31290</v>
      </c>
      <c r="F48" s="40"/>
      <c r="G48" s="44" t="str">
        <f>" 1.01021"</f>
        <v xml:space="preserve"> 1.01021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"121.32258"</f>
        <v>121.32258</v>
      </c>
      <c r="F49" s="40"/>
      <c r="G49" s="44" t="str">
        <f>" 1.01029"</f>
        <v xml:space="preserve"> 1.01029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"121.33226"</f>
        <v>121.33226</v>
      </c>
      <c r="F50" s="40"/>
      <c r="G50" s="44" t="str">
        <f>" 1.01037"</f>
        <v xml:space="preserve"> 1.01037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"121.34194"</f>
        <v>121.34194</v>
      </c>
      <c r="F51" s="40"/>
      <c r="G51" s="44" t="str">
        <f>" 1.01045"</f>
        <v xml:space="preserve"> 1.01045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"121.35161"</f>
        <v>121.35161</v>
      </c>
      <c r="F52" s="40"/>
      <c r="G52" s="44" t="str">
        <f>" 1.01053"</f>
        <v xml:space="preserve"> 1.01053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"121.36129"</f>
        <v>121.36129</v>
      </c>
      <c r="F53" s="40"/>
      <c r="G53" s="44" t="str">
        <f>" 1.01061"</f>
        <v xml:space="preserve"> 1.01061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"121.37097"</f>
        <v>121.37097</v>
      </c>
      <c r="F54" s="40"/>
      <c r="G54" s="44" t="str">
        <f>" 1.01069"</f>
        <v xml:space="preserve"> 1.01069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"121.38065"</f>
        <v>121.38065</v>
      </c>
      <c r="F55" s="40"/>
      <c r="G55" s="44" t="str">
        <f>" 1.01077"</f>
        <v xml:space="preserve"> 1.01077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"121.39032"</f>
        <v>121.39032</v>
      </c>
      <c r="F56" s="39"/>
      <c r="G56" s="41" t="str">
        <f>" 1.01085"</f>
        <v xml:space="preserve"> 1.01085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2025-04-16T11:30:49Z</cp:lastPrinted>
  <dcterms:created xsi:type="dcterms:W3CDTF">2025-04-16T11:29:33Z</dcterms:created>
  <dcterms:modified xsi:type="dcterms:W3CDTF">2025-04-16T11:30:50Z</dcterms:modified>
</cp:coreProperties>
</file>