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B1A7185F-C20B-4B67-8392-35154743588E}" xr6:coauthVersionLast="47" xr6:coauthVersionMax="47" xr10:uidLastSave="{00000000-0000-0000-0000-000000000000}"/>
  <bookViews>
    <workbookView xWindow="-120" yWindow="-120" windowWidth="20730" windowHeight="11160" xr2:uid="{FCFD34CB-34B5-474C-9A11-907694A4E9C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<sst xmlns="http://schemas.openxmlformats.org/spreadsheetml/2006/main" count="29" uniqueCount="25">
  <si>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IT0005410912 - BTP ITALIA 26/05/2020-26/05/2025     TASSO 1.40 INDICIZZATO ISTAT EX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</si>
  <si>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</si>
  <si>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</si>
  <si>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</si>
  <si>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</si>
  <si>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</si>
  <si>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</si>
  <si>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</si>
  <si>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</si>
  <si>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</si>
  <si>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</si>
  <si>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</si>
  <si>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</si>
  <si>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</si>
  <si>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</si>
  <si>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</si>
  <si>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</si>
  <si>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</si>
  <si>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</si>
  <si>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</si>
  <si>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</si>
  <si>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</si>
  <si>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16/04/2025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</si>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</sst>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5F764-BD06-45B2-B82D-E7057EEBFD3A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"26/11/24"</f>
        <v>26/11/24</v>
      </c>
      <c r="B12" s="14" t="str">
        <f>"120.10"</f>
        <v>120.10</v>
      </c>
      <c r="C12" s="14" t="str">
        <f>"120.00"</f>
        <v>120.00</v>
      </c>
      <c r="D12" s="14" t="str">
        <f>"25"</f>
        <v>25</v>
      </c>
      <c r="E12" s="14" t="str">
        <f>"30"</f>
        <v>30</v>
      </c>
      <c r="F12" s="14"/>
      <c r="G12" s="13" t="str">
        <f>"120.01667"</f>
        <v>120.01667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"121.10"</f>
        <v>121.10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"121.40"</f>
        <v>121.40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"121.10000"</f>
        <v>121.10000</v>
      </c>
      <c r="F26" s="40"/>
      <c r="G26" s="44" t="str">
        <f>" 1.00903"</f>
        <v xml:space="preserve"> 1.00903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"121.10968"</f>
        <v>121.10968</v>
      </c>
      <c r="F27" s="40"/>
      <c r="G27" s="44" t="str">
        <f>" 1.00911"</f>
        <v xml:space="preserve"> 1.00911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"121.11935"</f>
        <v>121.11935</v>
      </c>
      <c r="F28" s="40"/>
      <c r="G28" s="44" t="str">
        <f>" 1.00919"</f>
        <v xml:space="preserve"> 1.00919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"121.12903"</f>
        <v>121.12903</v>
      </c>
      <c r="F29" s="40"/>
      <c r="G29" s="44" t="str">
        <f>" 1.00927"</f>
        <v xml:space="preserve"> 1.00927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"121.13871"</f>
        <v>121.13871</v>
      </c>
      <c r="F30" s="40"/>
      <c r="G30" s="44" t="str">
        <f>" 1.00935"</f>
        <v xml:space="preserve"> 1.00935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"121.14839"</f>
        <v>121.14839</v>
      </c>
      <c r="F31" s="40"/>
      <c r="G31" s="44" t="str">
        <f>" 1.00943"</f>
        <v xml:space="preserve"> 1.00943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"121.15806"</f>
        <v>121.15806</v>
      </c>
      <c r="F32" s="40"/>
      <c r="G32" s="44" t="str">
        <f>" 1.00951"</f>
        <v xml:space="preserve"> 1.00951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"121.16774"</f>
        <v>121.16774</v>
      </c>
      <c r="F33" s="40"/>
      <c r="G33" s="44" t="str">
        <f>" 1.00959"</f>
        <v xml:space="preserve"> 1.00959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"121.17742"</f>
        <v>121.17742</v>
      </c>
      <c r="F34" s="40"/>
      <c r="G34" s="44" t="str">
        <f>" 1.00967"</f>
        <v xml:space="preserve"> 1.00967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"121.18710"</f>
        <v>121.18710</v>
      </c>
      <c r="F35" s="40"/>
      <c r="G35" s="44" t="str">
        <f>" 1.00975"</f>
        <v xml:space="preserve"> 1.00975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"121.19677"</f>
        <v>121.19677</v>
      </c>
      <c r="F36" s="40"/>
      <c r="G36" s="44" t="str">
        <f>" 1.00983"</f>
        <v xml:space="preserve"> 1.00983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"121.20645"</f>
        <v>121.20645</v>
      </c>
      <c r="F37" s="40"/>
      <c r="G37" s="44" t="str">
        <f>" 1.00991"</f>
        <v xml:space="preserve"> 1.00991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"121.21613"</f>
        <v>121.21613</v>
      </c>
      <c r="F38" s="40"/>
      <c r="G38" s="44" t="str">
        <f>" 1.00999"</f>
        <v xml:space="preserve"> 1.00999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"121.22581"</f>
        <v>121.22581</v>
      </c>
      <c r="F39" s="40"/>
      <c r="G39" s="44" t="str">
        <f>" 1.01007"</f>
        <v xml:space="preserve"> 1.01007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"121.23548"</f>
        <v>121.23548</v>
      </c>
      <c r="F40" s="40"/>
      <c r="G40" s="44" t="str">
        <f>" 1.01016"</f>
        <v xml:space="preserve"> 1.01016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"121.24516"</f>
        <v>121.24516</v>
      </c>
      <c r="F41" s="40"/>
      <c r="G41" s="44" t="str">
        <f>" 1.01024"</f>
        <v xml:space="preserve"> 1.01024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"121.25484"</f>
        <v>121.25484</v>
      </c>
      <c r="F42" s="40"/>
      <c r="G42" s="44" t="str">
        <f>" 1.01032"</f>
        <v xml:space="preserve"> 1.01032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"121.26452"</f>
        <v>121.26452</v>
      </c>
      <c r="F43" s="40"/>
      <c r="G43" s="44" t="str">
        <f>" 1.01040"</f>
        <v xml:space="preserve"> 1.01040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"121.27419"</f>
        <v>121.27419</v>
      </c>
      <c r="F44" s="40"/>
      <c r="G44" s="44" t="str">
        <f>" 1.01048"</f>
        <v xml:space="preserve"> 1.01048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"121.28387"</f>
        <v>121.28387</v>
      </c>
      <c r="F45" s="40"/>
      <c r="G45" s="44" t="str">
        <f>" 1.01056"</f>
        <v xml:space="preserve"> 1.01056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"121.29355"</f>
        <v>121.29355</v>
      </c>
      <c r="F46" s="40"/>
      <c r="G46" s="44" t="str">
        <f>" 1.01064"</f>
        <v xml:space="preserve"> 1.01064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"121.30323"</f>
        <v>121.30323</v>
      </c>
      <c r="F47" s="40"/>
      <c r="G47" s="44" t="str">
        <f>" 1.01072"</f>
        <v xml:space="preserve"> 1.01072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"121.31290"</f>
        <v>121.31290</v>
      </c>
      <c r="F48" s="40"/>
      <c r="G48" s="44" t="str">
        <f>" 1.01080"</f>
        <v xml:space="preserve"> 1.01080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"121.32258"</f>
        <v>121.32258</v>
      </c>
      <c r="F49" s="40"/>
      <c r="G49" s="44" t="str">
        <f>" 1.01088"</f>
        <v xml:space="preserve"> 1.01088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"121.33226"</f>
        <v>121.33226</v>
      </c>
      <c r="F50" s="40"/>
      <c r="G50" s="44" t="str">
        <f>" 1.01096"</f>
        <v xml:space="preserve"> 1.01096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"121.34194"</f>
        <v>121.34194</v>
      </c>
      <c r="F51" s="40"/>
      <c r="G51" s="44" t="str">
        <f>" 1.01104"</f>
        <v xml:space="preserve"> 1.01104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"121.35161"</f>
        <v>121.35161</v>
      </c>
      <c r="F52" s="40"/>
      <c r="G52" s="44" t="str">
        <f>" 1.01112"</f>
        <v xml:space="preserve"> 1.01112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"121.36129"</f>
        <v>121.36129</v>
      </c>
      <c r="F53" s="40"/>
      <c r="G53" s="44" t="str">
        <f>" 1.01120"</f>
        <v xml:space="preserve"> 1.01120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"121.37097"</f>
        <v>121.37097</v>
      </c>
      <c r="F54" s="40"/>
      <c r="G54" s="44" t="str">
        <f>" 1.01128"</f>
        <v xml:space="preserve"> 1.01128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"121.38065"</f>
        <v>121.38065</v>
      </c>
      <c r="F55" s="40"/>
      <c r="G55" s="44" t="str">
        <f>" 1.01136"</f>
        <v xml:space="preserve"> 1.01136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"121.39032"</f>
        <v>121.39032</v>
      </c>
      <c r="F56" s="39"/>
      <c r="G56" s="41" t="str">
        <f>" 1.01145"</f>
        <v xml:space="preserve"> 1.01145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2025-04-16T11:30:43Z</cp:lastPrinted>
  <dcterms:created xsi:type="dcterms:W3CDTF">2025-04-16T11:29:22Z</dcterms:created>
  <dcterms:modified xsi:type="dcterms:W3CDTF">2025-04-16T11:30:44Z</dcterms:modified>
</cp:coreProperties>
</file>